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 Dashboard" sheetId="1" state="visible" r:id="rId1"/>
    <sheet xmlns:r="http://schemas.openxmlformats.org/officeDocument/2006/relationships" name="Raw Dat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10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DC2626"/>
      <sz val="10"/>
    </font>
    <font>
      <b val="1"/>
      <color rgb="00FFFFFF"/>
      <sz val="11"/>
    </font>
    <font>
      <b val="1"/>
      <sz val="11"/>
    </font>
    <font>
      <b val="1"/>
      <color rgb="00111827"/>
      <sz val="10"/>
    </font>
    <font>
      <color rgb="00111827"/>
      <sz val="10"/>
    </font>
    <font>
      <b val="1"/>
    </font>
    <font>
      <sz val="10"/>
    </font>
    <font>
      <b val="1"/>
      <color rgb="0016A34A"/>
    </font>
  </fonts>
  <fills count="7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374151"/>
      </patternFill>
    </fill>
    <fill>
      <patternFill patternType="solid">
        <fgColor rgb="00F9FAFB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3" borderId="1" pivotButton="0" quotePrefix="0" xfId="0"/>
    <xf numFmtId="3" fontId="5" fillId="3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center" vertical="center"/>
    </xf>
    <xf numFmtId="164" fontId="6" fillId="3" borderId="1" applyAlignment="1" pivotButton="0" quotePrefix="0" xfId="0">
      <alignment horizontal="left" vertical="center"/>
    </xf>
    <xf numFmtId="3" fontId="6" fillId="3" borderId="1" applyAlignment="1" pivotButton="0" quotePrefix="0" xfId="0">
      <alignment horizontal="left" vertical="center"/>
    </xf>
    <xf numFmtId="0" fontId="4" fillId="4" borderId="1" pivotButton="0" quotePrefix="0" xfId="0"/>
    <xf numFmtId="3" fontId="5" fillId="4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center" vertical="center"/>
    </xf>
    <xf numFmtId="1" fontId="6" fillId="4" borderId="1" applyAlignment="1" pivotButton="0" quotePrefix="0" xfId="0">
      <alignment horizontal="left" vertical="center"/>
    </xf>
    <xf numFmtId="3" fontId="6" fillId="4" borderId="1" applyAlignment="1" pivotButton="0" quotePrefix="0" xfId="0">
      <alignment horizontal="left" vertical="center"/>
    </xf>
    <xf numFmtId="10" fontId="5" fillId="3" borderId="1" applyAlignment="1" pivotButton="0" quotePrefix="0" xfId="0">
      <alignment horizontal="left" vertical="center"/>
    </xf>
    <xf numFmtId="10" fontId="6" fillId="3" borderId="1" applyAlignment="1" pivotButton="0" quotePrefix="0" xfId="0">
      <alignment horizontal="left" vertical="center"/>
    </xf>
    <xf numFmtId="165" fontId="5" fillId="4" borderId="1" applyAlignment="1" pivotButton="0" quotePrefix="0" xfId="0">
      <alignment horizontal="left" vertical="center"/>
    </xf>
    <xf numFmtId="165" fontId="6" fillId="4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left" vertical="center"/>
    </xf>
    <xf numFmtId="4" fontId="6" fillId="3" borderId="1" applyAlignment="1" pivotButton="0" quotePrefix="0" xfId="0">
      <alignment horizontal="left" vertical="center"/>
    </xf>
    <xf numFmtId="164" fontId="5" fillId="4" borderId="1" applyAlignment="1" pivotButton="0" quotePrefix="0" xfId="0">
      <alignment horizontal="left" vertical="center"/>
    </xf>
    <xf numFmtId="164" fontId="6" fillId="4" borderId="1" applyAlignment="1" pivotButton="0" quotePrefix="0" xfId="0">
      <alignment horizontal="left" vertical="center"/>
    </xf>
    <xf numFmtId="0" fontId="1" fillId="5" borderId="0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 wrapText="1"/>
    </xf>
    <xf numFmtId="0" fontId="7" fillId="0" borderId="0" pivotButton="0" quotePrefix="0" xfId="0"/>
    <xf numFmtId="10" fontId="6" fillId="4" borderId="1" applyAlignment="1" pivotButton="0" quotePrefix="0" xfId="0">
      <alignment horizontal="left" vertical="center"/>
    </xf>
    <xf numFmtId="0" fontId="8" fillId="0" borderId="0" pivotButton="0" quotePrefix="0" xfId="0"/>
    <xf numFmtId="0" fontId="9" fillId="0" borderId="0" pivotButton="0" quotePrefix="0" xfId="0"/>
    <xf numFmtId="1" fontId="6" fillId="6" borderId="1" applyAlignment="1" pivotButton="0" quotePrefix="0" xfId="0">
      <alignment horizontal="left" vertical="center"/>
    </xf>
    <xf numFmtId="3" fontId="6" fillId="6" borderId="1" applyAlignment="1" pivotButton="0" quotePrefix="0" xfId="0">
      <alignment horizontal="left" vertical="center"/>
    </xf>
    <xf numFmtId="10" fontId="6" fillId="6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 ht="30" customHeight="1">
      <c r="A1" s="1" t="inlineStr">
        <is>
          <t>📊 KPI Performance Dashboard — Auto-Updated</t>
        </is>
      </c>
    </row>
    <row r="2">
      <c r="A2" s="2" t="inlineStr">
        <is>
          <t>All KPIs auto-calculated from Raw Data sheet →</t>
        </is>
      </c>
    </row>
    <row r="3" ht="24" customHeight="1">
      <c r="A3" s="3" t="inlineStr">
        <is>
          <t>KPI</t>
        </is>
      </c>
      <c r="B3" s="3" t="inlineStr">
        <is>
          <t>Actual</t>
        </is>
      </c>
      <c r="C3" s="3" t="inlineStr">
        <is>
          <t>vs Target</t>
        </is>
      </c>
      <c r="D3" s="3" t="inlineStr">
        <is>
          <t>Status</t>
        </is>
      </c>
      <c r="E3" s="3" t="inlineStr">
        <is>
          <t>YTD Target</t>
        </is>
      </c>
      <c r="F3" s="3" t="inlineStr">
        <is>
          <t>YTD Actual</t>
        </is>
      </c>
    </row>
    <row r="4" ht="20" customHeight="1">
      <c r="A4" s="4" t="inlineStr">
        <is>
          <t>💰 Revenue</t>
        </is>
      </c>
      <c r="B4" s="5">
        <f>SUM('Raw Data'!B2:B13)</f>
        <v/>
      </c>
      <c r="C4" s="6">
        <f>IF(B4&gt;=E4,"✅ On Target","⚠️ Behind")</f>
        <v/>
      </c>
      <c r="D4" s="6">
        <f>IF(B4&gt;=E4*0.9,"🟢","🔴")</f>
        <v/>
      </c>
      <c r="E4" s="7">
        <f>B4/'Raw Data'!D2</f>
        <v/>
      </c>
      <c r="F4" s="8">
        <f>SUM('Raw Data'!B2:B13)</f>
        <v/>
      </c>
    </row>
    <row r="5" ht="20" customHeight="1">
      <c r="A5" s="9" t="inlineStr">
        <is>
          <t>👥 New Customers</t>
        </is>
      </c>
      <c r="B5" s="10">
        <f>SUM('Raw Data'!C2:C13)</f>
        <v/>
      </c>
      <c r="C5" s="11">
        <f>IF(B5&gt;=E5,"✅ On Target","⚠️ Behind")</f>
        <v/>
      </c>
      <c r="D5" s="11">
        <f>IF(B5&gt;=E5*0.9,"🟢","🔴")</f>
        <v/>
      </c>
      <c r="E5" s="12">
        <f>'Raw Data'!D3</f>
        <v/>
      </c>
      <c r="F5" s="13">
        <f>SUM('Raw Data'!C2:C13)</f>
        <v/>
      </c>
    </row>
    <row r="6" ht="20" customHeight="1">
      <c r="A6" s="4" t="inlineStr">
        <is>
          <t>📉 Churn Rate</t>
        </is>
      </c>
      <c r="B6" s="14">
        <f>AVERAGE('Raw Data'!E2:E13)</f>
        <v/>
      </c>
      <c r="C6" s="6">
        <f>IF(B6&gt;=E6,"✅ On Target","⚠️ Behind")</f>
        <v/>
      </c>
      <c r="D6" s="6">
        <f>IF(B6&gt;=E6*0.9,"🟢","🔴")</f>
        <v/>
      </c>
      <c r="E6" s="15">
        <f>'Raw Data'!D4</f>
        <v/>
      </c>
      <c r="F6" s="15">
        <f>AVERAGE('Raw Data'!E2:E13)</f>
        <v/>
      </c>
    </row>
    <row r="7" ht="20" customHeight="1">
      <c r="A7" s="9" t="inlineStr">
        <is>
          <t>⭐ NPS Score</t>
        </is>
      </c>
      <c r="B7" s="16">
        <f>AVERAGE('Raw Data'!F2:F13)</f>
        <v/>
      </c>
      <c r="C7" s="11">
        <f>IF(B7&gt;=E7,"✅ On Target","⚠️ Behind")</f>
        <v/>
      </c>
      <c r="D7" s="11">
        <f>IF(B7&gt;=E7*0.9,"🟢","🔴")</f>
        <v/>
      </c>
      <c r="E7" s="12">
        <f>'Raw Data'!D5</f>
        <v/>
      </c>
      <c r="F7" s="17">
        <f>AVERAGE('Raw Data'!F2:F13)</f>
        <v/>
      </c>
    </row>
    <row r="8" ht="20" customHeight="1">
      <c r="A8" s="4" t="inlineStr">
        <is>
          <t>🎫 Avg Ticket Size</t>
        </is>
      </c>
      <c r="B8" s="18">
        <f>B4/B5</f>
        <v/>
      </c>
      <c r="C8" s="6">
        <f>IF(B8&gt;=E8,"✅ On Target","⚠️ Behind")</f>
        <v/>
      </c>
      <c r="D8" s="6">
        <f>IF(B8&gt;=E8*0.9,"🟢","🔴")</f>
        <v/>
      </c>
      <c r="E8" s="8">
        <f>'Raw Data'!D6</f>
        <v/>
      </c>
      <c r="F8" s="19">
        <f>B4/B5</f>
        <v/>
      </c>
    </row>
    <row r="9" ht="20" customHeight="1">
      <c r="A9" s="9" t="inlineStr">
        <is>
          <t>📊 MoM Growth</t>
        </is>
      </c>
      <c r="B9" s="20">
        <f>('Raw Data'!B13-'Raw Data'!B12)/'Raw Data'!B12</f>
        <v/>
      </c>
      <c r="C9" s="11">
        <f>IF(B9&gt;=E9,"✅ On Target","⚠️ Behind")</f>
        <v/>
      </c>
      <c r="D9" s="11">
        <f>IF(B9&gt;=E9*0.9,"🟢","🔴")</f>
        <v/>
      </c>
      <c r="E9" s="21">
        <f>'Raw Data'!D7</f>
        <v/>
      </c>
      <c r="F9" s="21">
        <f>('Raw Data'!B13-'Raw Data'!B12)/'Raw Data'!B12</f>
        <v/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7" customWidth="1" min="3" max="3"/>
    <col width="18" customWidth="1" min="4" max="4"/>
    <col width="16" customWidth="1" min="5" max="5"/>
    <col width="16" customWidth="1" min="6" max="6"/>
  </cols>
  <sheetData>
    <row r="1" ht="30" customHeight="1">
      <c r="A1" s="22" t="inlineStr">
        <is>
          <t>Monthly Raw Data — Edit this sheet</t>
        </is>
      </c>
    </row>
    <row r="2" ht="24" customHeight="1">
      <c r="A2" s="23" t="inlineStr">
        <is>
          <t>Month</t>
        </is>
      </c>
      <c r="B2" s="23" t="inlineStr">
        <is>
          <t>Revenue ($)</t>
        </is>
      </c>
      <c r="C2" s="23" t="inlineStr">
        <is>
          <t>New Customers</t>
        </is>
      </c>
      <c r="D2" s="23" t="inlineStr">
        <is>
          <t>Avg Ticket ($)</t>
        </is>
      </c>
      <c r="E2" s="23" t="inlineStr">
        <is>
          <t>Churn Rate</t>
        </is>
      </c>
      <c r="F2" s="23" t="inlineStr">
        <is>
          <t>NPS Score</t>
        </is>
      </c>
      <c r="H2" s="24" t="inlineStr">
        <is>
          <t>Annual Targets</t>
        </is>
      </c>
    </row>
    <row r="3" ht="20" customHeight="1">
      <c r="A3" s="12" t="inlineStr">
        <is>
          <t>Jan</t>
        </is>
      </c>
      <c r="B3" s="13" t="n">
        <v>82000</v>
      </c>
      <c r="C3" s="13" t="n">
        <v>142</v>
      </c>
      <c r="D3" s="13" t="n">
        <v>577</v>
      </c>
      <c r="E3" s="25" t="n">
        <v>0.023</v>
      </c>
      <c r="F3" s="12" t="n">
        <v>58</v>
      </c>
      <c r="H3" s="26" t="inlineStr">
        <is>
          <t>Revenue Target</t>
        </is>
      </c>
      <c r="I3" s="27" t="n">
        <v>1200000</v>
      </c>
    </row>
    <row r="4" ht="20" customHeight="1">
      <c r="A4" s="28" t="inlineStr">
        <is>
          <t>Feb</t>
        </is>
      </c>
      <c r="B4" s="29" t="n">
        <v>89000</v>
      </c>
      <c r="C4" s="29" t="n">
        <v>155</v>
      </c>
      <c r="D4" s="29" t="n">
        <v>574</v>
      </c>
      <c r="E4" s="30" t="n">
        <v>0.021</v>
      </c>
      <c r="F4" s="28" t="n">
        <v>61</v>
      </c>
      <c r="H4" s="26" t="inlineStr">
        <is>
          <t>Customer Target</t>
        </is>
      </c>
      <c r="I4" s="27" t="n">
        <v>2000</v>
      </c>
    </row>
    <row r="5" ht="20" customHeight="1">
      <c r="A5" s="12" t="inlineStr">
        <is>
          <t>Mar</t>
        </is>
      </c>
      <c r="B5" s="13" t="n">
        <v>94000</v>
      </c>
      <c r="C5" s="13" t="n">
        <v>168</v>
      </c>
      <c r="D5" s="13" t="n">
        <v>560</v>
      </c>
      <c r="E5" s="25" t="n">
        <v>0.019</v>
      </c>
      <c r="F5" s="12" t="n">
        <v>63</v>
      </c>
      <c r="H5" s="26" t="inlineStr">
        <is>
          <t>Churn Target</t>
        </is>
      </c>
      <c r="I5" s="27" t="n">
        <v>0.018</v>
      </c>
    </row>
    <row r="6" ht="20" customHeight="1">
      <c r="A6" s="28" t="inlineStr">
        <is>
          <t>Apr</t>
        </is>
      </c>
      <c r="B6" s="29" t="n">
        <v>88000</v>
      </c>
      <c r="C6" s="29" t="n">
        <v>149</v>
      </c>
      <c r="D6" s="29" t="n">
        <v>591</v>
      </c>
      <c r="E6" s="30" t="n">
        <v>0.022</v>
      </c>
      <c r="F6" s="28" t="n">
        <v>59</v>
      </c>
      <c r="H6" s="26" t="inlineStr">
        <is>
          <t>NPS Target</t>
        </is>
      </c>
      <c r="I6" s="27" t="n">
        <v>75</v>
      </c>
    </row>
    <row r="7" ht="20" customHeight="1">
      <c r="A7" s="12" t="inlineStr">
        <is>
          <t>May</t>
        </is>
      </c>
      <c r="B7" s="13" t="n">
        <v>97000</v>
      </c>
      <c r="C7" s="13" t="n">
        <v>172</v>
      </c>
      <c r="D7" s="13" t="n">
        <v>564</v>
      </c>
      <c r="E7" s="25" t="n">
        <v>0.018</v>
      </c>
      <c r="F7" s="12" t="n">
        <v>65</v>
      </c>
    </row>
    <row r="8" ht="20" customHeight="1">
      <c r="A8" s="28" t="inlineStr">
        <is>
          <t>Jun</t>
        </is>
      </c>
      <c r="B8" s="29" t="n">
        <v>103000</v>
      </c>
      <c r="C8" s="29" t="n">
        <v>181</v>
      </c>
      <c r="D8" s="29" t="n">
        <v>569</v>
      </c>
      <c r="E8" s="30" t="n">
        <v>0.017</v>
      </c>
      <c r="F8" s="28" t="n">
        <v>67</v>
      </c>
    </row>
    <row r="9" ht="20" customHeight="1">
      <c r="A9" s="12" t="inlineStr">
        <is>
          <t>Jul</t>
        </is>
      </c>
      <c r="B9" s="13" t="n">
        <v>99000</v>
      </c>
      <c r="C9" s="13" t="n">
        <v>176</v>
      </c>
      <c r="D9" s="13" t="n">
        <v>562</v>
      </c>
      <c r="E9" s="25" t="n">
        <v>0.02</v>
      </c>
      <c r="F9" s="12" t="n">
        <v>64</v>
      </c>
    </row>
    <row r="10" ht="20" customHeight="1">
      <c r="A10" s="28" t="inlineStr">
        <is>
          <t>Aug</t>
        </is>
      </c>
      <c r="B10" s="29" t="n">
        <v>96000</v>
      </c>
      <c r="C10" s="29" t="n">
        <v>169</v>
      </c>
      <c r="D10" s="29" t="n">
        <v>568</v>
      </c>
      <c r="E10" s="30" t="n">
        <v>0.021</v>
      </c>
      <c r="F10" s="28" t="n">
        <v>62</v>
      </c>
    </row>
    <row r="11" ht="20" customHeight="1">
      <c r="A11" s="12" t="inlineStr">
        <is>
          <t>Sep</t>
        </is>
      </c>
      <c r="B11" s="13" t="n">
        <v>108000</v>
      </c>
      <c r="C11" s="13" t="n">
        <v>190</v>
      </c>
      <c r="D11" s="13" t="n">
        <v>568</v>
      </c>
      <c r="E11" s="25" t="n">
        <v>0.016</v>
      </c>
      <c r="F11" s="12" t="n">
        <v>69</v>
      </c>
    </row>
    <row r="12" ht="20" customHeight="1">
      <c r="A12" s="28" t="inlineStr">
        <is>
          <t>Oct</t>
        </is>
      </c>
      <c r="B12" s="29" t="n">
        <v>115000</v>
      </c>
      <c r="C12" s="29" t="n">
        <v>198</v>
      </c>
      <c r="D12" s="29" t="n">
        <v>581</v>
      </c>
      <c r="E12" s="30" t="n">
        <v>0.015</v>
      </c>
      <c r="F12" s="28" t="n">
        <v>71</v>
      </c>
    </row>
    <row r="13" ht="20" customHeight="1">
      <c r="A13" s="12" t="inlineStr">
        <is>
          <t>Nov</t>
        </is>
      </c>
      <c r="B13" s="13" t="n">
        <v>122000</v>
      </c>
      <c r="C13" s="13" t="n">
        <v>210</v>
      </c>
      <c r="D13" s="13" t="n">
        <v>581</v>
      </c>
      <c r="E13" s="25" t="n">
        <v>0.014</v>
      </c>
      <c r="F13" s="12" t="n">
        <v>73</v>
      </c>
    </row>
    <row r="14" ht="20" customHeight="1">
      <c r="A14" s="28" t="inlineStr">
        <is>
          <t>Dec</t>
        </is>
      </c>
      <c r="B14" s="29" t="n">
        <v>136000</v>
      </c>
      <c r="C14" s="29" t="n">
        <v>228</v>
      </c>
      <c r="D14" s="29" t="n">
        <v>596</v>
      </c>
      <c r="E14" s="30" t="n">
        <v>0.013</v>
      </c>
      <c r="F14" s="28" t="n">
        <v>76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2026-03-14T10:55:53Z</dcterms:created>
  <dcterms:modified xmlns:dcterms="http://purl.org/dc/terms/" xmlns:xsi="http://www.w3.org/2001/XMLSchema-instance" xsi:type="dcterms:W3CDTF">2026-03-14T10:55:53Z</dcterms:modified>
</cp:coreProperties>
</file>