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ales Pipelin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.0%"/>
  </numFmts>
  <fonts count="4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11"/>
    </font>
    <font>
      <b val="1"/>
    </font>
  </fonts>
  <fills count="8">
    <fill>
      <patternFill/>
    </fill>
    <fill>
      <patternFill patternType="gray125"/>
    </fill>
    <fill>
      <patternFill patternType="solid">
        <fgColor rgb="0016a34a"/>
      </patternFill>
    </fill>
    <fill>
      <patternFill patternType="solid">
        <fgColor rgb="00fed7aa"/>
      </patternFill>
    </fill>
    <fill>
      <patternFill patternType="solid">
        <fgColor rgb="00fde68a"/>
      </patternFill>
    </fill>
    <fill>
      <patternFill patternType="solid">
        <fgColor rgb="00fef9c3"/>
      </patternFill>
    </fill>
    <fill>
      <patternFill patternType="solid">
        <fgColor rgb="00dbeafe"/>
      </patternFill>
    </fill>
    <fill>
      <patternFill patternType="solid">
        <fgColor rgb="00bbf7d0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164" fontId="0" fillId="0" borderId="1" pivotButton="0" quotePrefix="0" xfId="0"/>
    <xf numFmtId="0" fontId="0" fillId="3" borderId="1" pivotButton="0" quotePrefix="0" xfId="0"/>
    <xf numFmtId="9" fontId="0" fillId="0" borderId="1" pivotButton="0" quotePrefix="0" xfId="0"/>
    <xf numFmtId="0" fontId="0" fillId="4" borderId="1" pivotButton="0" quotePrefix="0" xfId="0"/>
    <xf numFmtId="0" fontId="0" fillId="5" borderId="1" pivotButton="0" quotePrefix="0" xfId="0"/>
    <xf numFmtId="0" fontId="0" fillId="6" borderId="1" pivotButton="0" quotePrefix="0" xfId="0"/>
    <xf numFmtId="0" fontId="0" fillId="7" borderId="1" pivotButton="0" quotePrefix="0" xfId="0"/>
    <xf numFmtId="0" fontId="3" fillId="0" borderId="0" pivotButton="0" quotePrefix="0" xfId="0"/>
    <xf numFmtId="164" fontId="0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5"/>
  <sheetViews>
    <sheetView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18" customWidth="1" min="3" max="3"/>
    <col width="14" customWidth="1" min="4" max="4"/>
    <col width="14" customWidth="1" min="5" max="5"/>
    <col width="14" customWidth="1" min="6" max="6"/>
    <col width="15" customWidth="1" min="7" max="7"/>
    <col width="12" customWidth="1" min="8" max="8"/>
    <col width="14" customWidth="1" min="9" max="9"/>
    <col width="20" customWidth="1" min="10" max="10"/>
    <col width="20" customWidth="1" min="11" max="11"/>
  </cols>
  <sheetData>
    <row r="1" ht="30" customHeight="1">
      <c r="A1" s="1" t="inlineStr">
        <is>
          <t>Sales Pipeline Tracker</t>
        </is>
      </c>
    </row>
    <row r="3">
      <c r="A3" s="2" t="inlineStr">
        <is>
          <t>Deal ID</t>
        </is>
      </c>
      <c r="B3" s="2" t="inlineStr">
        <is>
          <t>Company</t>
        </is>
      </c>
      <c r="C3" s="2" t="inlineStr">
        <is>
          <t>Contact Name</t>
        </is>
      </c>
      <c r="D3" s="2" t="inlineStr">
        <is>
          <t>Deal Value</t>
        </is>
      </c>
      <c r="E3" s="2" t="inlineStr">
        <is>
          <t>Stage</t>
        </is>
      </c>
      <c r="F3" s="2" t="inlineStr">
        <is>
          <t>Probability %</t>
        </is>
      </c>
      <c r="G3" s="2" t="inlineStr">
        <is>
          <t>Expected Close</t>
        </is>
      </c>
      <c r="H3" s="2" t="inlineStr">
        <is>
          <t>Owner</t>
        </is>
      </c>
      <c r="I3" s="2" t="inlineStr">
        <is>
          <t>Last Activity</t>
        </is>
      </c>
      <c r="J3" s="2" t="inlineStr">
        <is>
          <t>Next Action</t>
        </is>
      </c>
      <c r="K3" s="2" t="inlineStr">
        <is>
          <t>Notes</t>
        </is>
      </c>
    </row>
    <row r="4">
      <c r="A4" s="3" t="inlineStr">
        <is>
          <t>D001</t>
        </is>
      </c>
      <c r="B4" s="3" t="inlineStr">
        <is>
          <t>Acme Corp</t>
        </is>
      </c>
      <c r="C4" s="3" t="inlineStr">
        <is>
          <t>John Smith</t>
        </is>
      </c>
      <c r="D4" s="4" t="n">
        <v>25000</v>
      </c>
      <c r="E4" s="5" t="inlineStr">
        <is>
          <t>Proposal</t>
        </is>
      </c>
      <c r="F4" s="6" t="n">
        <v>0.6</v>
      </c>
      <c r="G4" s="3" t="inlineStr">
        <is>
          <t>2025-02-28</t>
        </is>
      </c>
      <c r="H4" s="3" t="inlineStr">
        <is>
          <t>Sarah J.</t>
        </is>
      </c>
      <c r="I4" s="3" t="inlineStr">
        <is>
          <t>2025-01-15</t>
        </is>
      </c>
      <c r="J4" s="3" t="inlineStr">
        <is>
          <t>Send revised proposal</t>
        </is>
      </c>
      <c r="K4" s="3" t="inlineStr"/>
    </row>
    <row r="5">
      <c r="A5" s="3" t="inlineStr">
        <is>
          <t>D002</t>
        </is>
      </c>
      <c r="B5" s="3" t="inlineStr">
        <is>
          <t>Tech Startup Inc</t>
        </is>
      </c>
      <c r="C5" s="3" t="inlineStr">
        <is>
          <t>Emily Chen</t>
        </is>
      </c>
      <c r="D5" s="4" t="n">
        <v>50000</v>
      </c>
      <c r="E5" s="7" t="inlineStr">
        <is>
          <t>Negotiation</t>
        </is>
      </c>
      <c r="F5" s="6" t="n">
        <v>0.8</v>
      </c>
      <c r="G5" s="3" t="inlineStr">
        <is>
          <t>2025-02-15</t>
        </is>
      </c>
      <c r="H5" s="3" t="inlineStr">
        <is>
          <t>Mark R.</t>
        </is>
      </c>
      <c r="I5" s="3" t="inlineStr">
        <is>
          <t>2025-01-14</t>
        </is>
      </c>
      <c r="J5" s="3" t="inlineStr">
        <is>
          <t>Contract review</t>
        </is>
      </c>
      <c r="K5" s="3" t="inlineStr">
        <is>
          <t>Legal involved</t>
        </is>
      </c>
    </row>
    <row r="6">
      <c r="A6" s="3" t="inlineStr">
        <is>
          <t>D003</t>
        </is>
      </c>
      <c r="B6" s="3" t="inlineStr">
        <is>
          <t>Global Retail LLC</t>
        </is>
      </c>
      <c r="C6" s="3" t="inlineStr">
        <is>
          <t>Mike Davis</t>
        </is>
      </c>
      <c r="D6" s="4" t="n">
        <v>12000</v>
      </c>
      <c r="E6" s="8" t="inlineStr">
        <is>
          <t>Qualification</t>
        </is>
      </c>
      <c r="F6" s="6" t="n">
        <v>0.3</v>
      </c>
      <c r="G6" s="3" t="inlineStr">
        <is>
          <t>2025-03-31</t>
        </is>
      </c>
      <c r="H6" s="3" t="inlineStr">
        <is>
          <t>Sarah J.</t>
        </is>
      </c>
      <c r="I6" s="3" t="inlineStr">
        <is>
          <t>2025-01-10</t>
        </is>
      </c>
      <c r="J6" s="3" t="inlineStr">
        <is>
          <t>Discovery call</t>
        </is>
      </c>
      <c r="K6" s="3" t="inlineStr"/>
    </row>
    <row r="7">
      <c r="A7" s="3" t="inlineStr">
        <is>
          <t>D004</t>
        </is>
      </c>
      <c r="B7" s="3" t="inlineStr">
        <is>
          <t>Healthcare Plus</t>
        </is>
      </c>
      <c r="C7" s="3" t="inlineStr">
        <is>
          <t>Anna Lee</t>
        </is>
      </c>
      <c r="D7" s="4" t="n">
        <v>75000</v>
      </c>
      <c r="E7" s="9" t="inlineStr">
        <is>
          <t>Prospecting</t>
        </is>
      </c>
      <c r="F7" s="6" t="n">
        <v>0.1</v>
      </c>
      <c r="G7" s="3" t="inlineStr">
        <is>
          <t>2025-04-30</t>
        </is>
      </c>
      <c r="H7" s="3" t="inlineStr">
        <is>
          <t>Tom B.</t>
        </is>
      </c>
      <c r="I7" s="3" t="inlineStr">
        <is>
          <t>2025-01-12</t>
        </is>
      </c>
      <c r="J7" s="3" t="inlineStr">
        <is>
          <t>Initial outreach</t>
        </is>
      </c>
      <c r="K7" s="3" t="inlineStr">
        <is>
          <t>Warm intro</t>
        </is>
      </c>
    </row>
    <row r="8">
      <c r="A8" s="3" t="inlineStr">
        <is>
          <t>D005</t>
        </is>
      </c>
      <c r="B8" s="3" t="inlineStr">
        <is>
          <t>Finance Group</t>
        </is>
      </c>
      <c r="C8" s="3" t="inlineStr">
        <is>
          <t>Robert Kim</t>
        </is>
      </c>
      <c r="D8" s="4" t="n">
        <v>35000</v>
      </c>
      <c r="E8" s="10" t="inlineStr">
        <is>
          <t>Closed Won</t>
        </is>
      </c>
      <c r="F8" s="6" t="n">
        <v>1</v>
      </c>
      <c r="G8" s="3" t="inlineStr">
        <is>
          <t>2025-01-10</t>
        </is>
      </c>
      <c r="H8" s="3" t="inlineStr">
        <is>
          <t>Mark R.</t>
        </is>
      </c>
      <c r="I8" s="3" t="inlineStr">
        <is>
          <t>2025-01-10</t>
        </is>
      </c>
      <c r="J8" s="3" t="inlineStr">
        <is>
          <t>Complete</t>
        </is>
      </c>
      <c r="K8" s="3" t="inlineStr">
        <is>
          <t>Contract signed</t>
        </is>
      </c>
    </row>
    <row r="11">
      <c r="A11" s="11" t="inlineStr">
        <is>
          <t>PIPELINE SUMMARY</t>
        </is>
      </c>
    </row>
    <row r="12">
      <c r="A12" t="inlineStr">
        <is>
          <t>Total Pipeline Value:</t>
        </is>
      </c>
      <c r="B12" s="12">
        <f>SUMIF(E4:E8,"&lt;&gt;Closed Lost",D4:D8)</f>
        <v/>
      </c>
    </row>
    <row r="13">
      <c r="A13" t="inlineStr">
        <is>
          <t>Weighted Pipeline:</t>
        </is>
      </c>
      <c r="B13" s="12">
        <f>SUMPRODUCT((E4:E8&lt;&gt;"Closed Lost")*D4:D8*F4:F8)</f>
        <v/>
      </c>
    </row>
    <row r="14">
      <c r="A14" t="inlineStr">
        <is>
          <t>Deals Won:</t>
        </is>
      </c>
      <c r="B14">
        <f>COUNTIF(E4:E8,"Closed Won")</f>
        <v/>
      </c>
    </row>
    <row r="15">
      <c r="A15" t="inlineStr">
        <is>
          <t>Win Rate:</t>
        </is>
      </c>
      <c r="B15" s="13">
        <f>IFERROR(COUNTIF(E4:E8,"Closed Won")/(COUNTIF(E4:E8,"Closed Won")+COUNTIF(E4:E8,"Closed Lost")),0)</f>
        <v/>
      </c>
    </row>
  </sheetData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2026-03-06T19:02:30Z</dcterms:created>
  <dcterms:modified xsi:type="dcterms:W3CDTF">2026-03-06T19:02:30Z</dcterms:modified>
</cp:coreProperties>
</file>